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<sst xmlns="http://schemas.openxmlformats.org/spreadsheetml/2006/main" count="46" uniqueCount="43">
  <si>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</si>
  <si>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</si>
  <si>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</si>
  <si>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</si>
  <si>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</si>
  <si>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</si>
  <si>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</si>
  <si>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</si>
  <si>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</si>
  <si>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</si>
  <si>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</si>
  <si>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</si>
  <si>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</si>
  <si>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</si>
  <si>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</si>
  <si>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</si>
  <si>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</si>
  <si>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</si>
  <si>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</si>
  <si>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</si>
  <si>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</si>
  <si>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</si>
  <si>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</si>
  <si>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</si>
  <si>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</si>
  <si>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</si>
  <si>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</si>
  <si>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</si>
  <si>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</si>
  <si>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</si>
  <si>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</si>
  <si>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</si>
  <si>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</si>
  <si>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</si>
  <si>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</si>
  <si>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</si>
  <si>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</si>
  <si>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</si>
  <si>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</si>
  <si>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</si>
  <si>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</si>
  <si>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</si>
  <si>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 Школьная  д.22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</si>
</sst>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30" zoomScaleNormal="130" zoomScalePageLayoutView="0" workbookViewId="0" topLeftCell="A36">
      <selection activeCell="A20" sqref="A20:G6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1</v>
      </c>
      <c r="B7" s="34" t="s">
        <v>2</v>
      </c>
      <c r="C7" s="34" t="s">
        <v>3</v>
      </c>
      <c r="D7" s="34"/>
      <c r="E7" s="34"/>
      <c r="F7" s="34"/>
      <c r="G7" s="34"/>
      <c r="H7" s="34" t="s">
        <v>4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41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27</v>
      </c>
      <c r="I8" s="5" t="s">
        <v>28</v>
      </c>
      <c r="J8" s="5" t="s">
        <v>29</v>
      </c>
      <c r="K8" s="5" t="s">
        <v>30</v>
      </c>
      <c r="L8" s="5" t="s">
        <v>31</v>
      </c>
      <c r="M8" s="5" t="s">
        <v>32</v>
      </c>
      <c r="N8" s="5" t="s">
        <v>34</v>
      </c>
      <c r="O8" s="4" t="s">
        <v>35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B64</f>
        <v>711.74</v>
      </c>
      <c r="F9" s="11">
        <f>E9*D9</f>
        <v>683.2704</v>
      </c>
      <c r="G9" s="11">
        <f>F9*6</f>
        <v>4099.6224</v>
      </c>
      <c r="H9" s="11">
        <f>E9*D9</f>
        <v>683.2704</v>
      </c>
      <c r="I9" s="12">
        <f>E9*D9</f>
        <v>683.2704</v>
      </c>
      <c r="J9" s="12">
        <f>E9*D9</f>
        <v>683.2704</v>
      </c>
      <c r="K9" s="12">
        <f>E9*D9</f>
        <v>683.2704</v>
      </c>
      <c r="L9" s="12">
        <f>E9*D9</f>
        <v>683.2704</v>
      </c>
      <c r="M9" s="12">
        <f>E9*D9</f>
        <v>683.2704</v>
      </c>
      <c r="N9" s="11">
        <f>SUM(H9:M9)</f>
        <v>4099.6224</v>
      </c>
      <c r="O9" s="11">
        <f>C9+G9-N9</f>
        <v>0</v>
      </c>
    </row>
    <row r="10" spans="1:15" ht="32.25" thickBot="1">
      <c r="A10" s="6">
        <v>2</v>
      </c>
      <c r="B10" s="7" t="s">
        <v>25</v>
      </c>
      <c r="C10" s="8">
        <v>0</v>
      </c>
      <c r="D10" s="9">
        <v>0.57</v>
      </c>
      <c r="E10" s="10">
        <f>B64</f>
        <v>711.74</v>
      </c>
      <c r="F10" s="11">
        <f>E10*D10</f>
        <v>405.69179999999994</v>
      </c>
      <c r="G10" s="11">
        <f aca="true" t="shared" si="0" ref="G10:G16">F10*6</f>
        <v>2434.1507999999994</v>
      </c>
      <c r="H10" s="11">
        <f aca="true" t="shared" si="1" ref="H10:H16">E10*D10</f>
        <v>405.69179999999994</v>
      </c>
      <c r="I10" s="12">
        <f aca="true" t="shared" si="2" ref="I10:I16">E10*D10</f>
        <v>405.69179999999994</v>
      </c>
      <c r="J10" s="12">
        <f aca="true" t="shared" si="3" ref="J10:J16">E10*D10</f>
        <v>405.69179999999994</v>
      </c>
      <c r="K10" s="12">
        <f aca="true" t="shared" si="4" ref="K10:K16">E10*D10</f>
        <v>405.69179999999994</v>
      </c>
      <c r="L10" s="12">
        <f aca="true" t="shared" si="5" ref="L10:L16">E10*D10</f>
        <v>405.69179999999994</v>
      </c>
      <c r="M10" s="12">
        <f aca="true" t="shared" si="6" ref="M10:M16">E10*D10</f>
        <v>405.69179999999994</v>
      </c>
      <c r="N10" s="11">
        <f aca="true" t="shared" si="7" ref="N10:N16">SUM(H10:M10)</f>
        <v>2434.1508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B64</f>
        <v>711.74</v>
      </c>
      <c r="F11" s="11">
        <f aca="true" t="shared" si="9" ref="F11:F16">E11*D11</f>
        <v>569.392</v>
      </c>
      <c r="G11" s="11">
        <f t="shared" si="0"/>
        <v>3416.3520000000003</v>
      </c>
      <c r="H11" s="11">
        <f t="shared" si="1"/>
        <v>569.392</v>
      </c>
      <c r="I11" s="12">
        <f t="shared" si="2"/>
        <v>569.392</v>
      </c>
      <c r="J11" s="12">
        <f t="shared" si="3"/>
        <v>569.392</v>
      </c>
      <c r="K11" s="12">
        <f t="shared" si="4"/>
        <v>569.392</v>
      </c>
      <c r="L11" s="12">
        <f t="shared" si="5"/>
        <v>569.392</v>
      </c>
      <c r="M11" s="12">
        <f t="shared" si="6"/>
        <v>569.392</v>
      </c>
      <c r="N11" s="11">
        <f t="shared" si="7"/>
        <v>3416.352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B64</f>
        <v>711.74</v>
      </c>
      <c r="F12" s="11">
        <f t="shared" si="9"/>
        <v>1188.6058</v>
      </c>
      <c r="G12" s="11">
        <f t="shared" si="0"/>
        <v>7131.6348</v>
      </c>
      <c r="H12" s="11">
        <f t="shared" si="1"/>
        <v>1188.6058</v>
      </c>
      <c r="I12" s="12">
        <f t="shared" si="2"/>
        <v>1188.6058</v>
      </c>
      <c r="J12" s="12">
        <f t="shared" si="3"/>
        <v>1188.6058</v>
      </c>
      <c r="K12" s="12">
        <f t="shared" si="4"/>
        <v>1188.6058</v>
      </c>
      <c r="L12" s="12">
        <f t="shared" si="5"/>
        <v>1188.6058</v>
      </c>
      <c r="M12" s="12">
        <f t="shared" si="6"/>
        <v>1188.6058</v>
      </c>
      <c r="N12" s="11">
        <f t="shared" si="7"/>
        <v>7131.634800000001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B64</f>
        <v>711.74</v>
      </c>
      <c r="F13" s="11">
        <f t="shared" si="9"/>
        <v>256.2264</v>
      </c>
      <c r="G13" s="11">
        <f t="shared" si="0"/>
        <v>1537.3584</v>
      </c>
      <c r="H13" s="11">
        <f t="shared" si="1"/>
        <v>256.2264</v>
      </c>
      <c r="I13" s="12">
        <f t="shared" si="2"/>
        <v>256.2264</v>
      </c>
      <c r="J13" s="12">
        <f t="shared" si="3"/>
        <v>256.2264</v>
      </c>
      <c r="K13" s="12">
        <f t="shared" si="4"/>
        <v>256.2264</v>
      </c>
      <c r="L13" s="12">
        <f t="shared" si="5"/>
        <v>256.2264</v>
      </c>
      <c r="M13" s="12">
        <f t="shared" si="6"/>
        <v>256.2264</v>
      </c>
      <c r="N13" s="11">
        <f t="shared" si="7"/>
        <v>1537.3584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B64</f>
        <v>711.74</v>
      </c>
      <c r="F14" s="11">
        <f t="shared" si="9"/>
        <v>1046.2578</v>
      </c>
      <c r="G14" s="11">
        <f t="shared" si="0"/>
        <v>6277.5468</v>
      </c>
      <c r="H14" s="11">
        <f t="shared" si="1"/>
        <v>1046.2578</v>
      </c>
      <c r="I14" s="12">
        <f t="shared" si="2"/>
        <v>1046.2578</v>
      </c>
      <c r="J14" s="12">
        <f t="shared" si="3"/>
        <v>1046.2578</v>
      </c>
      <c r="K14" s="12">
        <f t="shared" si="4"/>
        <v>1046.2578</v>
      </c>
      <c r="L14" s="12">
        <f t="shared" si="5"/>
        <v>1046.2578</v>
      </c>
      <c r="M14" s="12">
        <f t="shared" si="6"/>
        <v>1046.2578</v>
      </c>
      <c r="N14" s="11">
        <f t="shared" si="7"/>
        <v>6277.546800000001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26</v>
      </c>
      <c r="C15" s="8">
        <v>-11900.92</v>
      </c>
      <c r="D15" s="9">
        <v>0.42</v>
      </c>
      <c r="E15" s="10">
        <f>B64</f>
        <v>711.74</v>
      </c>
      <c r="F15" s="11">
        <f>E15*D15</f>
        <v>298.9308</v>
      </c>
      <c r="G15" s="11">
        <f t="shared" si="0"/>
        <v>1793.5847999999999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-10107.3352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B64</f>
        <v>711.74</v>
      </c>
      <c r="F16" s="11">
        <f t="shared" si="9"/>
        <v>113.8784</v>
      </c>
      <c r="G16" s="11">
        <f t="shared" si="0"/>
        <v>683.2704</v>
      </c>
      <c r="H16" s="11">
        <f t="shared" si="1"/>
        <v>113.8784</v>
      </c>
      <c r="I16" s="12">
        <f t="shared" si="2"/>
        <v>113.8784</v>
      </c>
      <c r="J16" s="12">
        <f t="shared" si="3"/>
        <v>113.8784</v>
      </c>
      <c r="K16" s="12">
        <f t="shared" si="4"/>
        <v>113.8784</v>
      </c>
      <c r="L16" s="12">
        <f t="shared" si="5"/>
        <v>113.8784</v>
      </c>
      <c r="M16" s="12">
        <f t="shared" si="6"/>
        <v>113.8784</v>
      </c>
      <c r="N16" s="11">
        <f t="shared" si="7"/>
        <v>683.2704000000001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4562.2534</v>
      </c>
      <c r="G17" s="11">
        <f>SUM(G9:G16)</f>
        <v>27373.520400000005</v>
      </c>
      <c r="H17" s="11">
        <v>0</v>
      </c>
      <c r="I17" s="12">
        <f aca="true" t="shared" si="10" ref="I17:N17">SUM(I9:I16)</f>
        <v>4263.3225999999995</v>
      </c>
      <c r="J17" s="12">
        <f t="shared" si="10"/>
        <v>4263.3225999999995</v>
      </c>
      <c r="K17" s="12">
        <f t="shared" si="10"/>
        <v>4263.3225999999995</v>
      </c>
      <c r="L17" s="12">
        <f t="shared" si="10"/>
        <v>4263.3225999999995</v>
      </c>
      <c r="M17" s="12">
        <f t="shared" si="10"/>
        <v>4263.3225999999995</v>
      </c>
      <c r="N17" s="12">
        <f t="shared" si="10"/>
        <v>25579.9356</v>
      </c>
      <c r="O17" s="11">
        <f>SUM(O9:O16)</f>
        <v>-10107.3352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37</v>
      </c>
      <c r="C20" s="22">
        <f>G17</f>
        <v>27373.520400000005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E64</f>
        <v>26919.629999999997</v>
      </c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38</v>
      </c>
      <c r="C22" s="3">
        <f>F64</f>
        <v>13835.690000000002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39</v>
      </c>
      <c r="C23" s="22">
        <f>N17</f>
        <v>25579.9356</v>
      </c>
      <c r="D23" t="s">
        <v>17</v>
      </c>
    </row>
    <row r="24" spans="2:3" ht="15.75">
      <c r="B24" s="3"/>
      <c r="C24" s="24"/>
    </row>
    <row r="25" spans="2:3" ht="15.75">
      <c r="B25" s="3"/>
      <c r="C25" s="24"/>
    </row>
    <row r="28" spans="2:3" ht="15">
      <c r="B28" t="s">
        <v>19</v>
      </c>
      <c r="C28" s="25">
        <f>O17</f>
        <v>-10107.3352</v>
      </c>
    </row>
    <row r="31" spans="2:3" ht="15">
      <c r="B31" t="s">
        <v>20</v>
      </c>
      <c r="C31" s="25">
        <f>G17-D64</f>
        <v>0.0804000000061933</v>
      </c>
    </row>
    <row r="47" spans="2:6" ht="30">
      <c r="B47" s="26" t="s">
        <v>21</v>
      </c>
      <c r="C47" s="28" t="s">
        <v>33</v>
      </c>
      <c r="D47" s="26" t="s">
        <v>22</v>
      </c>
      <c r="E47" s="26" t="s">
        <v>23</v>
      </c>
      <c r="F47" s="26" t="s">
        <v>24</v>
      </c>
    </row>
    <row r="48" spans="2:6" ht="15">
      <c r="B48" s="26">
        <v>41.04</v>
      </c>
      <c r="C48" s="30">
        <v>1011.24</v>
      </c>
      <c r="D48" s="26">
        <v>1578.42</v>
      </c>
      <c r="E48" s="26">
        <v>2326.59</v>
      </c>
      <c r="F48" s="26">
        <f>C48+D48-E48</f>
        <v>263.0699999999997</v>
      </c>
    </row>
    <row r="49" spans="2:6" ht="15">
      <c r="B49" s="26">
        <v>41.46</v>
      </c>
      <c r="C49" s="30">
        <v>0</v>
      </c>
      <c r="D49" s="26">
        <v>1594.56</v>
      </c>
      <c r="E49" s="26">
        <v>1594.56</v>
      </c>
      <c r="F49" s="26">
        <f aca="true" t="shared" si="11" ref="F49:F63">C49+D49-E49</f>
        <v>0</v>
      </c>
    </row>
    <row r="50" spans="2:6" ht="15">
      <c r="B50" s="26">
        <v>38.4</v>
      </c>
      <c r="C50" s="30">
        <v>0</v>
      </c>
      <c r="D50" s="26">
        <v>1476.84</v>
      </c>
      <c r="E50" s="26">
        <v>1476.84</v>
      </c>
      <c r="F50" s="26">
        <f t="shared" si="11"/>
        <v>0</v>
      </c>
    </row>
    <row r="51" spans="2:6" ht="15">
      <c r="B51" s="26">
        <v>39.96</v>
      </c>
      <c r="C51" s="30">
        <v>492.3</v>
      </c>
      <c r="D51" s="26">
        <v>1536.84</v>
      </c>
      <c r="E51" s="26">
        <v>512.28</v>
      </c>
      <c r="F51" s="26">
        <f t="shared" si="11"/>
        <v>1516.86</v>
      </c>
    </row>
    <row r="52" spans="2:6" ht="15">
      <c r="B52" s="26">
        <v>60.01</v>
      </c>
      <c r="C52" s="30">
        <v>0</v>
      </c>
      <c r="D52" s="26">
        <v>2307.96</v>
      </c>
      <c r="E52" s="26">
        <v>2307.96</v>
      </c>
      <c r="F52" s="26">
        <f t="shared" si="11"/>
        <v>0</v>
      </c>
    </row>
    <row r="53" spans="2:6" ht="15">
      <c r="B53" s="26">
        <v>41.49</v>
      </c>
      <c r="C53" s="30">
        <v>255.58</v>
      </c>
      <c r="D53" s="26">
        <v>1595.7</v>
      </c>
      <c r="E53" s="26">
        <v>1851.28</v>
      </c>
      <c r="F53" s="26">
        <f t="shared" si="11"/>
        <v>0</v>
      </c>
    </row>
    <row r="54" spans="2:6" ht="15">
      <c r="B54" s="26">
        <v>39.98</v>
      </c>
      <c r="C54" s="30">
        <v>246.28</v>
      </c>
      <c r="D54" s="26">
        <v>1537.62</v>
      </c>
      <c r="E54" s="26">
        <v>1527.63</v>
      </c>
      <c r="F54" s="26">
        <f t="shared" si="11"/>
        <v>256.26999999999975</v>
      </c>
    </row>
    <row r="55" spans="2:6" ht="15">
      <c r="B55" s="26">
        <v>39.96</v>
      </c>
      <c r="C55" s="30">
        <v>246.15</v>
      </c>
      <c r="D55" s="26">
        <v>1536.84</v>
      </c>
      <c r="E55" s="26">
        <v>1782.99</v>
      </c>
      <c r="F55" s="26">
        <f t="shared" si="11"/>
        <v>0</v>
      </c>
    </row>
    <row r="56" spans="2:6" ht="15">
      <c r="B56" s="26">
        <v>51.62</v>
      </c>
      <c r="C56" s="26">
        <v>1271.92</v>
      </c>
      <c r="D56" s="26">
        <v>1985.28</v>
      </c>
      <c r="E56" s="26">
        <v>1585.47</v>
      </c>
      <c r="F56" s="26">
        <f t="shared" si="11"/>
        <v>1671.7299999999998</v>
      </c>
    </row>
    <row r="57" spans="2:6" ht="15">
      <c r="B57" s="26">
        <v>29.51</v>
      </c>
      <c r="C57" s="26">
        <v>181.78</v>
      </c>
      <c r="D57" s="26">
        <v>1134.96</v>
      </c>
      <c r="E57" s="26">
        <v>1316.74</v>
      </c>
      <c r="F57" s="26">
        <f t="shared" si="11"/>
        <v>0</v>
      </c>
    </row>
    <row r="58" spans="2:6" ht="15">
      <c r="B58" s="26">
        <v>54.5</v>
      </c>
      <c r="C58" s="26">
        <v>1678.6</v>
      </c>
      <c r="D58" s="26">
        <v>2096.1</v>
      </c>
      <c r="E58" s="26">
        <v>3000</v>
      </c>
      <c r="F58" s="26">
        <f t="shared" si="11"/>
        <v>774.6999999999998</v>
      </c>
    </row>
    <row r="59" spans="2:6" ht="15">
      <c r="B59" s="29">
        <v>41.06</v>
      </c>
      <c r="C59" s="26">
        <v>252.93</v>
      </c>
      <c r="D59" s="26">
        <v>1579.14</v>
      </c>
      <c r="E59" s="26">
        <v>1568.88</v>
      </c>
      <c r="F59" s="26">
        <f t="shared" si="11"/>
        <v>263.19000000000005</v>
      </c>
    </row>
    <row r="60" spans="2:6" ht="15">
      <c r="B60" s="26">
        <v>44</v>
      </c>
      <c r="C60" s="29">
        <v>6828.8</v>
      </c>
      <c r="D60" s="29">
        <v>1692.24</v>
      </c>
      <c r="E60" s="29"/>
      <c r="F60" s="26">
        <f t="shared" si="11"/>
        <v>8521.04</v>
      </c>
    </row>
    <row r="61" spans="2:6" ht="15">
      <c r="B61" s="26">
        <v>29.8</v>
      </c>
      <c r="C61" s="26">
        <v>183.57</v>
      </c>
      <c r="D61" s="26">
        <v>1146.12</v>
      </c>
      <c r="E61" s="26">
        <v>1138.67</v>
      </c>
      <c r="F61" s="26">
        <f t="shared" si="11"/>
        <v>191.01999999999975</v>
      </c>
    </row>
    <row r="62" spans="2:6" ht="15">
      <c r="B62" s="26">
        <v>58.94</v>
      </c>
      <c r="C62" s="26">
        <v>363.07</v>
      </c>
      <c r="D62" s="26">
        <v>2266.86</v>
      </c>
      <c r="E62" s="26">
        <v>2252.12</v>
      </c>
      <c r="F62" s="26">
        <f t="shared" si="11"/>
        <v>377.8100000000004</v>
      </c>
    </row>
    <row r="63" spans="2:6" ht="15">
      <c r="B63" s="27">
        <v>60.01</v>
      </c>
      <c r="C63" s="27">
        <v>369.66</v>
      </c>
      <c r="D63" s="26">
        <v>2307.96</v>
      </c>
      <c r="E63" s="27">
        <v>2677.62</v>
      </c>
      <c r="F63" s="26">
        <f t="shared" si="11"/>
        <v>0</v>
      </c>
    </row>
    <row r="64" spans="2:6" ht="15">
      <c r="B64" s="26">
        <f>SUM(B48:B63)</f>
        <v>711.74</v>
      </c>
      <c r="C64" s="26">
        <f>SUM(C48:C63)</f>
        <v>13381.880000000001</v>
      </c>
      <c r="D64" s="26">
        <f>SUM(D48:D63)</f>
        <v>27373.44</v>
      </c>
      <c r="E64" s="26">
        <f>SUM(E48:E63)</f>
        <v>26919.629999999997</v>
      </c>
      <c r="F64" s="26">
        <f>SUM(F48:F63)</f>
        <v>13835.690000000002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2015-02-26T10:30:25Z</cp:lastPrinted>
  <dcterms:created xsi:type="dcterms:W3CDTF">2015-02-16T12:36:37Z</dcterms:created>
  <dcterms:modified xsi:type="dcterms:W3CDTF">2015-02-26T10:31:43Z</dcterms:modified>
  <cp:category/>
  <cp:version/>
  <cp:contentType/>
  <cp:contentStatus/>
</cp:coreProperties>
</file>